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LO INFORMATICA\Desktop\Acc Inf DIF 2019\Informacion Financiera Gubernamental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</workbook>
</file>

<file path=xl/calcChain.xml><?xml version="1.0" encoding="utf-8"?>
<calcChain xmlns="http://schemas.openxmlformats.org/spreadsheetml/2006/main">
  <c r="D4" i="3" l="1"/>
  <c r="D22" i="3" s="1"/>
  <c r="C4" i="3"/>
  <c r="D56" i="3"/>
  <c r="C56" i="3"/>
  <c r="D49" i="3"/>
  <c r="D59" i="3" s="1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61" i="3" l="1"/>
  <c r="C59" i="3"/>
  <c r="C22" i="3"/>
  <c r="C61" i="3" l="1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<sst xmlns="http://schemas.openxmlformats.org/spreadsheetml/2006/main" count="74" uniqueCount="58">
  <si>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</si>
  <si>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</si>
  <si>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</si>
  <si>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</si>
  <si>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</si>
  <si>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</si>
  <si>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</si>
  <si>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</si>
  <si>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</si>
  <si>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</si>
  <si>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</si>
  <si>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</si>
  <si>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</si>
  <si>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</si>
  <si>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</si>
  <si>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</si>
  <si>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</si>
  <si>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</si>
  <si>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</si>
  <si>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</si>
  <si>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</si>
  <si>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</si>
  <si>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</si>
  <si>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</si>
  <si>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</si>
  <si>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</si>
  <si>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</si>
  <si>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</si>
  <si>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</si>
  <si>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</si>
  <si>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</si>
  <si>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</si>
  <si>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</si>
  <si>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</si>
  <si>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</si>
  <si>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</si>
  <si>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</si>
  <si>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</si>
  <si>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</si>
  <si>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</si>
  <si>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</si>
  <si>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</si>
  <si>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</si>
  <si>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</si>
  <si>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</si>
  <si>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</si>
  <si>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</si>
  <si>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</si>
  <si>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</si>
  <si>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</si>
  <si>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</si>
  <si>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</si>
  <si>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</si>
  <si>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</si>
  <si>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</si>
  <si>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Bajo protesta de decir verdad declaramos que los Estados Financieros y sus notas, son razonablemente correctos y son responsabilidad del emisor.</t>
  </si>
  <si>
    <t>SISTEMA PARA EL DESARROLLO INTEGRAL DE LA FAMILIA DEL MUNICIPIO COMONFORT, GTO.
ESTADO DE ACTIVIDADES
Del 1 de Enero al AL 31 de Diciembre del 2019</t>
  </si>
  <si>
    <t>Aprovechamientos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</si>
</sst>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6" fillId="0" borderId="0" xfId="8" applyFont="1" applyFill="1" applyBorder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vertical="top"/>
      <protection locked="0"/>
    </xf>
    <xf numFmtId="4" fontId="5" fillId="0" borderId="1" xfId="8" applyNumberFormat="1" applyFont="1" applyFill="1" applyBorder="1" applyAlignment="1" applyProtection="1">
      <alignment vertical="top"/>
      <protection locked="0"/>
    </xf>
    <xf numFmtId="0" fontId="5" fillId="0" borderId="7" xfId="8" applyFont="1" applyFill="1" applyBorder="1" applyAlignment="1" applyProtection="1">
      <alignment horizontal="left" vertical="top"/>
      <protection locked="0"/>
    </xf>
    <xf numFmtId="0" fontId="5" fillId="0" borderId="7" xfId="8" applyFont="1" applyFill="1" applyBorder="1" applyAlignment="1" applyProtection="1">
      <alignment vertical="top"/>
      <protection locked="0"/>
    </xf>
    <xf numFmtId="0" fontId="9" fillId="0" borderId="7" xfId="8" applyFont="1" applyFill="1" applyBorder="1" applyAlignment="1" applyProtection="1">
      <alignment horizontal="left" vertical="top"/>
      <protection locked="0"/>
    </xf>
    <xf numFmtId="0" fontId="6" fillId="0" borderId="0" xfId="8" applyNumberFormat="1" applyFont="1" applyFill="1" applyBorder="1" applyAlignment="1" applyProtection="1">
      <alignment horizontal="right" vertical="top"/>
      <protection locked="0"/>
    </xf>
    <xf numFmtId="0" fontId="5" fillId="0" borderId="0" xfId="8" applyFont="1" applyFill="1" applyBorder="1" applyAlignment="1" applyProtection="1">
      <alignment horizontal="left" vertical="center"/>
      <protection locked="0"/>
    </xf>
    <xf numFmtId="0" fontId="10" fillId="0" borderId="0" xfId="8" applyFont="1" applyFill="1" applyBorder="1" applyAlignment="1" applyProtection="1">
      <alignment horizontal="center" vertical="center"/>
      <protection locked="0"/>
    </xf>
    <xf numFmtId="0" fontId="10" fillId="0" borderId="1" xfId="8" applyFont="1" applyFill="1" applyBorder="1" applyAlignment="1" applyProtection="1">
      <alignment horizontal="center" vertical="center"/>
      <protection locked="0"/>
    </xf>
    <xf numFmtId="0" fontId="6" fillId="0" borderId="9" xfId="8" applyNumberFormat="1" applyFont="1" applyFill="1" applyBorder="1" applyAlignment="1" applyProtection="1">
      <alignment horizontal="right" vertical="top"/>
      <protection locked="0"/>
    </xf>
    <xf numFmtId="0" fontId="5" fillId="0" borderId="0" xfId="8" applyFont="1" applyFill="1" applyBorder="1" applyAlignment="1" applyProtection="1">
      <alignment horizontal="left" vertical="top"/>
      <protection locked="0"/>
    </xf>
    <xf numFmtId="0" fontId="5" fillId="0" borderId="0" xfId="8" applyFont="1" applyFill="1" applyBorder="1" applyAlignment="1" applyProtection="1">
      <alignment horizontal="center" vertical="center"/>
      <protection locked="0"/>
    </xf>
    <xf numFmtId="0" fontId="5" fillId="0" borderId="1" xfId="8" applyFont="1" applyFill="1" applyBorder="1" applyAlignment="1" applyProtection="1">
      <alignment horizontal="center" vertical="center"/>
      <protection locked="0"/>
    </xf>
    <xf numFmtId="4" fontId="5" fillId="0" borderId="0" xfId="2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4" fontId="6" fillId="0" borderId="0" xfId="8" applyNumberFormat="1" applyFont="1" applyFill="1" applyBorder="1" applyAlignment="1" applyProtection="1">
      <protection locked="0"/>
    </xf>
    <xf numFmtId="4" fontId="6" fillId="0" borderId="1" xfId="8" applyNumberFormat="1" applyFont="1" applyFill="1" applyBorder="1" applyAlignment="1" applyProtection="1">
      <protection locked="0"/>
    </xf>
    <xf numFmtId="0" fontId="6" fillId="0" borderId="7" xfId="8" applyNumberFormat="1" applyFont="1" applyFill="1" applyBorder="1" applyAlignment="1" applyProtection="1">
      <alignment horizontal="right" vertical="top"/>
      <protection locked="0"/>
    </xf>
    <xf numFmtId="0" fontId="6" fillId="0" borderId="0" xfId="8" applyFont="1" applyFill="1" applyBorder="1" applyAlignment="1" applyProtection="1">
      <alignment horizontal="left" vertical="top" indent="1"/>
      <protection locked="0"/>
    </xf>
    <xf numFmtId="0" fontId="9" fillId="0" borderId="0" xfId="8" applyFont="1" applyFill="1" applyBorder="1" applyAlignment="1" applyProtection="1">
      <alignment horizontal="left" vertical="top"/>
      <protection locked="0"/>
    </xf>
    <xf numFmtId="0" fontId="5" fillId="0" borderId="8" xfId="8" applyNumberFormat="1" applyFont="1" applyFill="1" applyBorder="1" applyAlignment="1" applyProtection="1">
      <alignment horizontal="right" vertical="top"/>
      <protection locked="0"/>
    </xf>
    <xf numFmtId="0" fontId="6" fillId="0" borderId="2" xfId="8" applyFont="1" applyFill="1" applyBorder="1" applyAlignment="1" applyProtection="1">
      <alignment horizontal="left" vertical="top"/>
      <protection locked="0"/>
    </xf>
    <xf numFmtId="4" fontId="6" fillId="0" borderId="2" xfId="8" applyNumberFormat="1" applyFont="1" applyFill="1" applyBorder="1" applyAlignment="1" applyProtection="1">
      <alignment vertical="top"/>
      <protection locked="0"/>
    </xf>
    <xf numFmtId="4" fontId="6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horizontal="left" vertical="top" wrapText="1" indent="1"/>
      <protection locked="0"/>
    </xf>
    <xf numFmtId="4" fontId="5" fillId="0" borderId="0" xfId="2" applyNumberFormat="1" applyFont="1" applyFill="1" applyBorder="1" applyAlignment="1" applyProtection="1">
      <alignment vertical="top" wrapText="1"/>
      <protection locked="0"/>
    </xf>
    <xf numFmtId="4" fontId="5" fillId="0" borderId="1" xfId="2" applyNumberFormat="1" applyFont="1" applyFill="1" applyBorder="1" applyAlignment="1" applyProtection="1">
      <alignment vertical="top" wrapText="1"/>
      <protection locked="0"/>
    </xf>
    <xf numFmtId="4" fontId="6" fillId="0" borderId="0" xfId="8" applyNumberFormat="1" applyFont="1" applyFill="1" applyBorder="1" applyProtection="1">
      <protection locked="0"/>
    </xf>
    <xf numFmtId="4" fontId="6" fillId="0" borderId="1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vertical="top"/>
      <protection locked="0"/>
    </xf>
    <xf numFmtId="0" fontId="12" fillId="0" borderId="0" xfId="8" applyFont="1" applyFill="1" applyBorder="1" applyAlignment="1" applyProtection="1">
      <alignment vertical="top"/>
      <protection locked="0"/>
    </xf>
    <xf numFmtId="0" fontId="13" fillId="0" borderId="0" xfId="0" applyFont="1"/>
    <xf numFmtId="4" fontId="6" fillId="0" borderId="0" xfId="8" applyNumberFormat="1" applyFont="1" applyFill="1" applyBorder="1" applyProtection="1">
      <protection locked="0"/>
    </xf>
    <xf numFmtId="4" fontId="6" fillId="0" borderId="0" xfId="8" applyNumberFormat="1" applyFont="1" applyFill="1" applyBorder="1" applyProtection="1">
      <protection locked="0"/>
    </xf>
    <xf numFmtId="4" fontId="6" fillId="0" borderId="0" xfId="8" applyNumberFormat="1" applyFont="1" applyFill="1" applyBorder="1" applyProtection="1">
      <protection locked="0"/>
    </xf>
    <xf numFmtId="4" fontId="6" fillId="0" borderId="0" xfId="8" applyNumberFormat="1" applyFont="1" applyFill="1" applyBorder="1" applyProtection="1">
      <protection locked="0"/>
    </xf>
    <xf numFmtId="4" fontId="6" fillId="0" borderId="0" xfId="8" applyNumberFormat="1" applyFont="1" applyFill="1" applyBorder="1" applyProtection="1">
      <protection locked="0"/>
    </xf>
    <xf numFmtId="0" fontId="6" fillId="0" borderId="0" xfId="8" applyFont="1" applyFill="1" applyBorder="1" applyAlignment="1" applyProtection="1">
      <alignment horizontal="left" vertical="top" indent="1"/>
      <protection locked="0"/>
    </xf>
    <xf numFmtId="0" fontId="12" fillId="2" borderId="4" xfId="8" applyFont="1" applyFill="1" applyBorder="1" applyAlignment="1" applyProtection="1">
      <alignment horizontal="center" vertical="center" wrapText="1"/>
      <protection locked="0"/>
    </xf>
    <xf numFmtId="0" fontId="12" fillId="2" borderId="5" xfId="8" applyFont="1" applyFill="1" applyBorder="1" applyAlignment="1" applyProtection="1">
      <alignment horizontal="center" vertical="center" wrapText="1"/>
      <protection locked="0"/>
    </xf>
    <xf numFmtId="0" fontId="12" fillId="2" borderId="6" xfId="8" applyFont="1" applyFill="1" applyBorder="1" applyAlignment="1" applyProtection="1">
      <alignment horizontal="center" vertical="center" wrapText="1"/>
      <protection locked="0"/>
    </xf>
    <xf numFmtId="0" fontId="5" fillId="0" borderId="7" xfId="8" applyFont="1" applyFill="1" applyBorder="1" applyAlignment="1" applyProtection="1">
      <alignment vertical="top" wrapText="1"/>
      <protection locked="0"/>
    </xf>
    <xf numFmtId="0" fontId="5" fillId="0" borderId="0" xfId="8" applyFont="1" applyFill="1" applyBorder="1" applyAlignment="1" applyProtection="1">
      <alignment vertical="top" wrapText="1"/>
      <protection locked="0"/>
    </xf>
    <xf numFmtId="0" fontId="6" fillId="0" borderId="10" xfId="8" applyFont="1" applyBorder="1" applyAlignment="1" applyProtection="1">
      <alignment horizontal="left" vertical="top" wrapText="1"/>
      <protection locked="0"/>
    </xf>
    <xf numFmtId="0" fontId="6" fillId="0" borderId="0" xfId="8" applyFont="1" applyBorder="1" applyAlignment="1" applyProtection="1">
      <alignment horizontal="left" vertical="top" wrapText="1"/>
      <protection locked="0"/>
    </xf>
  </cellXfs>
  <cellStyles count="43">
    <cellStyle name="Euro" xfId="1"/>
    <cellStyle name="Millares 2" xfId="2"/>
    <cellStyle name="Millares 2 2" xfId="3"/>
    <cellStyle name="Millares 2 2 2" xfId="17"/>
    <cellStyle name="Millares 2 2 3" xfId="26"/>
    <cellStyle name="Millares 2 2 4" xfId="35"/>
    <cellStyle name="Millares 2 3" xfId="4"/>
    <cellStyle name="Millares 2 3 2" xfId="18"/>
    <cellStyle name="Millares 2 3 3" xfId="27"/>
    <cellStyle name="Millares 2 3 4" xfId="36"/>
    <cellStyle name="Millares 2 4" xfId="16"/>
    <cellStyle name="Millares 2 5" xfId="25"/>
    <cellStyle name="Millares 2 6" xfId="34"/>
    <cellStyle name="Millares 3" xfId="5"/>
    <cellStyle name="Millares 3 2" xfId="19"/>
    <cellStyle name="Millares 3 3" xfId="28"/>
    <cellStyle name="Millares 3 4" xfId="37"/>
    <cellStyle name="Moneda 2" xfId="6"/>
    <cellStyle name="Moneda 2 2" xfId="20"/>
    <cellStyle name="Moneda 2 3" xfId="29"/>
    <cellStyle name="Moneda 2 4" xfId="38"/>
    <cellStyle name="Normal" xfId="0" builtinId="0"/>
    <cellStyle name="Normal 2" xfId="7"/>
    <cellStyle name="Normal 2 2" xfId="8"/>
    <cellStyle name="Normal 2 3" xfId="21"/>
    <cellStyle name="Normal 2 4" xfId="30"/>
    <cellStyle name="Normal 2 5" xfId="39"/>
    <cellStyle name="Normal 3" xfId="9"/>
    <cellStyle name="Normal 3 2" xfId="22"/>
    <cellStyle name="Normal 3 3" xfId="31"/>
    <cellStyle name="Normal 3 4" xfId="4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33"/>
    <cellStyle name="Normal 6 2 4" xfId="42"/>
    <cellStyle name="Normal 6 3" xfId="23"/>
    <cellStyle name="Normal 6 4" xfId="32"/>
    <cellStyle name="Normal 6 5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666750</xdr:colOff>
      <xdr:row>0</xdr:row>
      <xdr:rowOff>28575</xdr:rowOff>
    </xdr:from>
    <xdr:ext cx="638175" cy="428625"/>
    <xdr:pic>
      <xdr:nvPicPr>
        <xdr:cNvPr id="2" name="Imagen 1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28575"/>
          <a:ext cx="638175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85725</xdr:colOff>
      <xdr:row>0</xdr:row>
      <xdr:rowOff>47625</xdr:rowOff>
    </xdr:from>
    <xdr:ext cx="514350" cy="419100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7625"/>
          <a:ext cx="514350" cy="4191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40" t="s">
        <v>56</v>
      </c>
      <c r="B1" s="41"/>
      <c r="C1" s="41"/>
      <c r="D1" s="42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1600478.44</v>
      </c>
      <c r="D4" s="28">
        <f>SUM(D5:D11)</f>
        <v>1397473.69</v>
      </c>
      <c r="E4" s="31" t="s">
        <v>54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34">
        <v>0</v>
      </c>
      <c r="D8" s="30">
        <v>870421</v>
      </c>
      <c r="E8" s="31">
        <v>4140</v>
      </c>
    </row>
    <row r="9" spans="1:5" x14ac:dyDescent="0.2">
      <c r="A9" s="19"/>
      <c r="B9" s="20" t="s">
        <v>47</v>
      </c>
      <c r="C9" s="34">
        <v>88208.58</v>
      </c>
      <c r="D9" s="30">
        <v>117992.69</v>
      </c>
      <c r="E9" s="31">
        <v>4150</v>
      </c>
    </row>
    <row r="10" spans="1:5" x14ac:dyDescent="0.2">
      <c r="A10" s="19"/>
      <c r="B10" s="39" t="s">
        <v>57</v>
      </c>
      <c r="C10" s="34">
        <v>131809.35999999999</v>
      </c>
      <c r="D10" s="30">
        <v>40569</v>
      </c>
      <c r="E10" s="31">
        <v>4160</v>
      </c>
    </row>
    <row r="11" spans="1:5" x14ac:dyDescent="0.2">
      <c r="A11" s="19"/>
      <c r="B11" s="20" t="s">
        <v>48</v>
      </c>
      <c r="C11" s="34">
        <v>1380460.5</v>
      </c>
      <c r="D11" s="30">
        <v>368491</v>
      </c>
      <c r="E11" s="31">
        <v>4170</v>
      </c>
    </row>
    <row r="12" spans="1:5" ht="34.5" customHeight="1" x14ac:dyDescent="0.2">
      <c r="A12" s="43" t="s">
        <v>49</v>
      </c>
      <c r="B12" s="44"/>
      <c r="C12" s="27">
        <f>SUM(C13:C14)</f>
        <v>16167413.309999999</v>
      </c>
      <c r="D12" s="28">
        <f>SUM(D13:D14)</f>
        <v>14961219.450000001</v>
      </c>
      <c r="E12" s="31" t="s">
        <v>54</v>
      </c>
    </row>
    <row r="13" spans="1:5" ht="22.5" x14ac:dyDescent="0.2">
      <c r="A13" s="19"/>
      <c r="B13" s="26" t="s">
        <v>50</v>
      </c>
      <c r="C13" s="35">
        <v>554988.93999999994</v>
      </c>
      <c r="D13" s="30">
        <v>638968.30000000005</v>
      </c>
      <c r="E13" s="31">
        <v>4210</v>
      </c>
    </row>
    <row r="14" spans="1:5" x14ac:dyDescent="0.2">
      <c r="A14" s="19"/>
      <c r="B14" s="20" t="s">
        <v>51</v>
      </c>
      <c r="C14" s="35">
        <v>15612424.369999999</v>
      </c>
      <c r="D14" s="30">
        <v>14322251.15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54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54</v>
      </c>
    </row>
    <row r="22" spans="1:5" x14ac:dyDescent="0.2">
      <c r="A22" s="6" t="s">
        <v>9</v>
      </c>
      <c r="B22" s="21"/>
      <c r="C22" s="27">
        <f>SUM(C4+C12+C15)</f>
        <v>17767891.75</v>
      </c>
      <c r="D22" s="3">
        <f>SUM(D4+D12+D15)</f>
        <v>16358693.140000001</v>
      </c>
      <c r="E22" s="31" t="s">
        <v>54</v>
      </c>
    </row>
    <row r="23" spans="1:5" x14ac:dyDescent="0.2">
      <c r="A23" s="19"/>
      <c r="B23" s="12"/>
      <c r="C23" s="15"/>
      <c r="D23" s="3"/>
      <c r="E23" s="31" t="s">
        <v>54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54</v>
      </c>
    </row>
    <row r="25" spans="1:5" x14ac:dyDescent="0.2">
      <c r="A25" s="5" t="s">
        <v>42</v>
      </c>
      <c r="B25" s="2"/>
      <c r="C25" s="27">
        <f>SUM(C26:C28)</f>
        <v>17359123.379999999</v>
      </c>
      <c r="D25" s="28">
        <f>SUM(D26:D28)</f>
        <v>13872981.18</v>
      </c>
      <c r="E25" s="31" t="s">
        <v>54</v>
      </c>
    </row>
    <row r="26" spans="1:5" x14ac:dyDescent="0.2">
      <c r="A26" s="19"/>
      <c r="B26" s="20" t="s">
        <v>37</v>
      </c>
      <c r="C26" s="36">
        <v>13996065.33</v>
      </c>
      <c r="D26" s="30">
        <v>11469349.890000001</v>
      </c>
      <c r="E26" s="31">
        <v>5110</v>
      </c>
    </row>
    <row r="27" spans="1:5" x14ac:dyDescent="0.2">
      <c r="A27" s="19"/>
      <c r="B27" s="20" t="s">
        <v>16</v>
      </c>
      <c r="C27" s="36">
        <v>1289214.73</v>
      </c>
      <c r="D27" s="30">
        <v>982360.83</v>
      </c>
      <c r="E27" s="31">
        <v>5120</v>
      </c>
    </row>
    <row r="28" spans="1:5" x14ac:dyDescent="0.2">
      <c r="A28" s="19"/>
      <c r="B28" s="20" t="s">
        <v>17</v>
      </c>
      <c r="C28" s="36">
        <v>2073843.32</v>
      </c>
      <c r="D28" s="30">
        <v>1421270.46</v>
      </c>
      <c r="E28" s="31">
        <v>5130</v>
      </c>
    </row>
    <row r="29" spans="1:5" x14ac:dyDescent="0.2">
      <c r="A29" s="5" t="s">
        <v>52</v>
      </c>
      <c r="B29" s="2"/>
      <c r="C29" s="27">
        <f>SUM(C30:C38)</f>
        <v>461835.24</v>
      </c>
      <c r="D29" s="28">
        <f>SUM(D30:D38)</f>
        <v>485841.98</v>
      </c>
      <c r="E29" s="31" t="s">
        <v>54</v>
      </c>
    </row>
    <row r="30" spans="1:5" x14ac:dyDescent="0.2">
      <c r="A30" s="19"/>
      <c r="B30" s="20" t="s">
        <v>18</v>
      </c>
      <c r="C30" s="37">
        <v>214200</v>
      </c>
      <c r="D30" s="30">
        <v>329042.56</v>
      </c>
      <c r="E30" s="31">
        <v>5210</v>
      </c>
    </row>
    <row r="31" spans="1:5" ht="11.25" customHeight="1" x14ac:dyDescent="0.2">
      <c r="A31" s="19"/>
      <c r="B31" s="20" t="s">
        <v>19</v>
      </c>
      <c r="C31" s="37">
        <v>0</v>
      </c>
      <c r="D31" s="30">
        <v>0</v>
      </c>
      <c r="E31" s="31">
        <v>5220</v>
      </c>
    </row>
    <row r="32" spans="1:5" ht="11.25" customHeight="1" x14ac:dyDescent="0.2">
      <c r="A32" s="19"/>
      <c r="B32" s="20" t="s">
        <v>20</v>
      </c>
      <c r="C32" s="37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37">
        <v>165068.59</v>
      </c>
      <c r="D33" s="30">
        <v>77408.289999999994</v>
      </c>
      <c r="E33" s="31">
        <v>5240</v>
      </c>
    </row>
    <row r="34" spans="1:5" x14ac:dyDescent="0.2">
      <c r="A34" s="19"/>
      <c r="B34" s="20" t="s">
        <v>22</v>
      </c>
      <c r="C34" s="37">
        <v>82566.649999999994</v>
      </c>
      <c r="D34" s="30">
        <v>79391.13</v>
      </c>
      <c r="E34" s="31">
        <v>5250</v>
      </c>
    </row>
    <row r="35" spans="1:5" ht="11.25" customHeight="1" x14ac:dyDescent="0.2">
      <c r="A35" s="19"/>
      <c r="B35" s="20" t="s">
        <v>23</v>
      </c>
      <c r="C35" s="37">
        <v>0</v>
      </c>
      <c r="D35" s="30">
        <v>0</v>
      </c>
      <c r="E35" s="31">
        <v>5260</v>
      </c>
    </row>
    <row r="36" spans="1:5" ht="11.25" customHeight="1" x14ac:dyDescent="0.2">
      <c r="A36" s="19"/>
      <c r="B36" s="20" t="s">
        <v>24</v>
      </c>
      <c r="C36" s="37">
        <v>0</v>
      </c>
      <c r="D36" s="30">
        <v>0</v>
      </c>
      <c r="E36" s="31">
        <v>5270</v>
      </c>
    </row>
    <row r="37" spans="1:5" ht="11.25" customHeight="1" x14ac:dyDescent="0.2">
      <c r="A37" s="19"/>
      <c r="B37" s="20" t="s">
        <v>6</v>
      </c>
      <c r="C37" s="37">
        <v>0</v>
      </c>
      <c r="D37" s="30">
        <v>0</v>
      </c>
      <c r="E37" s="31">
        <v>5280</v>
      </c>
    </row>
    <row r="38" spans="1:5" ht="11.25" customHeight="1" x14ac:dyDescent="0.2">
      <c r="A38" s="19"/>
      <c r="B38" s="20" t="s">
        <v>25</v>
      </c>
      <c r="C38" s="37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54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54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758254.52</v>
      </c>
      <c r="D49" s="28">
        <f>SUM(D50:D55)</f>
        <v>859159.93</v>
      </c>
      <c r="E49" s="31" t="s">
        <v>54</v>
      </c>
    </row>
    <row r="50" spans="1:9" x14ac:dyDescent="0.2">
      <c r="A50" s="19"/>
      <c r="B50" s="20" t="s">
        <v>31</v>
      </c>
      <c r="C50" s="38">
        <v>758254.52</v>
      </c>
      <c r="D50" s="30">
        <v>859159.93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53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54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54</v>
      </c>
    </row>
    <row r="59" spans="1:9" x14ac:dyDescent="0.2">
      <c r="A59" s="4" t="s">
        <v>45</v>
      </c>
      <c r="B59" s="12"/>
      <c r="C59" s="27">
        <f>SUM(C56+C49+C43+C39+C29+C25)</f>
        <v>18579213.140000001</v>
      </c>
      <c r="D59" s="3">
        <f>SUM(D56+D49+D43+D39+D29+D25)</f>
        <v>15217983.09</v>
      </c>
      <c r="E59" s="31" t="s">
        <v>54</v>
      </c>
    </row>
    <row r="60" spans="1:9" x14ac:dyDescent="0.2">
      <c r="A60" s="19"/>
      <c r="B60" s="12"/>
      <c r="C60" s="27"/>
      <c r="D60" s="3"/>
      <c r="E60" s="31" t="s">
        <v>54</v>
      </c>
    </row>
    <row r="61" spans="1:9" s="2" customFormat="1" x14ac:dyDescent="0.2">
      <c r="A61" s="4" t="s">
        <v>39</v>
      </c>
      <c r="B61" s="12"/>
      <c r="C61" s="27">
        <f>C22-C59</f>
        <v>-811321.3900000006</v>
      </c>
      <c r="D61" s="28">
        <f>D22-D59</f>
        <v>1140710.0500000007</v>
      </c>
      <c r="E61" s="32" t="s">
        <v>54</v>
      </c>
    </row>
    <row r="62" spans="1:9" s="2" customFormat="1" x14ac:dyDescent="0.2">
      <c r="A62" s="22"/>
      <c r="B62" s="23"/>
      <c r="C62" s="24"/>
      <c r="D62" s="25"/>
      <c r="E62" s="5"/>
    </row>
    <row r="63" spans="1:9" s="7" customFormat="1" x14ac:dyDescent="0.2">
      <c r="B63" s="45" t="s">
        <v>55</v>
      </c>
      <c r="C63" s="45"/>
      <c r="D63" s="45"/>
      <c r="E63" s="46"/>
      <c r="F63" s="46"/>
      <c r="G63" s="1"/>
      <c r="H63" s="1"/>
      <c r="I63" s="1"/>
    </row>
    <row r="67" spans="2:4" ht="12" x14ac:dyDescent="0.2">
      <c r="B67"/>
      <c r="C67" s="33"/>
      <c r="D67" s="33"/>
    </row>
    <row r="68" spans="2:4" ht="12" x14ac:dyDescent="0.2">
      <c r="B68" s="33"/>
      <c r="C68" s="33"/>
      <c r="D68" s="33"/>
    </row>
    <row r="69" spans="2:4" ht="12" x14ac:dyDescent="0.2">
      <c r="B69" s="33"/>
      <c r="C69" s="33"/>
      <c r="D69" s="33"/>
    </row>
  </sheetData>
  <sheetProtection formatCells="0" formatColumns="0" formatRows="0" autoFilter="0"/>
  <mergeCells count="3">
    <mergeCell ref="A1:D1"/>
    <mergeCell ref="A12:B12"/>
    <mergeCell ref="B63:F63"/>
  </mergeCells>
  <printOptions horizontalCentered="1"/>
  <pageMargins left="0.78740157480314965" right="0.59055118110236227" top="0.78740157480314965" bottom="0.78740157480314965" header="0.31496062992125984" footer="0.31496062992125984"/>
  <pageSetup scale="7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2020-02-04T16:23:37Z</cp:lastPrinted>
  <dcterms:created xsi:type="dcterms:W3CDTF">2012-12-11T20:29:16Z</dcterms:created>
  <dcterms:modified xsi:type="dcterms:W3CDTF">2020-02-12T20:19:00Z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